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44525"/>
</workbook>
</file>

<file path=xl/sharedStrings.xml><?xml version="1.0" encoding="utf-8"?>
<sst xmlns="http://schemas.openxmlformats.org/spreadsheetml/2006/main" count="64" uniqueCount="40">
  <si>
    <t>附件</t>
  </si>
  <si>
    <t>2024年度常德市白洋堤地区人民检察院公开遴选公务员综合成绩排名及入围体检考察人员名单</t>
  </si>
  <si>
    <t>序号</t>
  </si>
  <si>
    <t>遴选机关</t>
  </si>
  <si>
    <t>职位名称</t>
  </si>
  <si>
    <t>遴选计
划数</t>
  </si>
  <si>
    <t>姓名</t>
  </si>
  <si>
    <t>准考证号</t>
  </si>
  <si>
    <t>笔试成绩（50%）</t>
  </si>
  <si>
    <t>面试成绩（50%）</t>
  </si>
  <si>
    <t>综合成绩</t>
  </si>
  <si>
    <t>综合
排名</t>
  </si>
  <si>
    <t>是否入围体检考察</t>
  </si>
  <si>
    <t>常德市白洋堤地区人民检察院</t>
  </si>
  <si>
    <r>
      <rPr>
        <sz val="9"/>
        <rFont val="宋体"/>
        <charset val="134"/>
      </rPr>
      <t>检察官助理</t>
    </r>
    <r>
      <rPr>
        <sz val="9"/>
        <rFont val="Times New Roman"/>
        <charset val="134"/>
      </rPr>
      <t>1</t>
    </r>
  </si>
  <si>
    <t>冯敏</t>
  </si>
  <si>
    <t>212993403113</t>
  </si>
  <si>
    <t>是</t>
  </si>
  <si>
    <t>汤宇帆</t>
  </si>
  <si>
    <t>212994508517</t>
  </si>
  <si>
    <t>潘力源</t>
  </si>
  <si>
    <t>212994604709</t>
  </si>
  <si>
    <t>否</t>
  </si>
  <si>
    <t>黄湘闽</t>
  </si>
  <si>
    <t>212993400311</t>
  </si>
  <si>
    <t>袁梦</t>
  </si>
  <si>
    <t>212994505410</t>
  </si>
  <si>
    <t>否（放弃面试）</t>
  </si>
  <si>
    <r>
      <rPr>
        <sz val="9"/>
        <rFont val="宋体"/>
        <charset val="134"/>
      </rPr>
      <t>检察官助理</t>
    </r>
    <r>
      <rPr>
        <sz val="9"/>
        <rFont val="Times New Roman"/>
        <charset val="134"/>
      </rPr>
      <t>2</t>
    </r>
  </si>
  <si>
    <t>管钦文</t>
  </si>
  <si>
    <t>212994506208</t>
  </si>
  <si>
    <t>梅盼</t>
  </si>
  <si>
    <t>212993402115</t>
  </si>
  <si>
    <t>罗思聪</t>
  </si>
  <si>
    <t>212993601020</t>
  </si>
  <si>
    <t>张建平</t>
  </si>
  <si>
    <t>212993603811</t>
  </si>
  <si>
    <t>肖阳</t>
  </si>
  <si>
    <t>说明</t>
  </si>
  <si>
    <r>
      <rPr>
        <sz val="9"/>
        <rFont val="宋体"/>
        <charset val="134"/>
      </rPr>
      <t>1.按笔试成绩</t>
    </r>
    <r>
      <rPr>
        <sz val="9"/>
        <rFont val="Times New Roman"/>
        <charset val="134"/>
      </rPr>
      <t>50%</t>
    </r>
    <r>
      <rPr>
        <sz val="9"/>
        <rFont val="宋体"/>
        <charset val="134"/>
      </rPr>
      <t>、面试成绩50%的占比合成综合成绩；
2.综合成绩相同的，按笔试成绩进行排名；
3.笔试成绩、面试成绩、综合成绩均按四舍五入保留到小数点后两位数字；
4.体检、考察人数与计划人数的比例不高于2：1。</t>
    </r>
  </si>
</sst>
</file>

<file path=xl/styles.xml><?xml version="1.0" encoding="utf-8"?>
<styleSheet xmlns="http://schemas.openxmlformats.org/spreadsheetml/2006/main">
  <numFmts count="7">
    <numFmt numFmtId="176" formatCode="0.000_ "/>
    <numFmt numFmtId="44" formatCode="_ &quot;￥&quot;* #,##0.00_ ;_ &quot;￥&quot;* \-#,##0.00_ ;_ &quot;￥&quot;* &quot;-&quot;??_ ;_ @_ "/>
    <numFmt numFmtId="41" formatCode="_ * #,##0_ ;_ * \-#,##0_ ;_ * &quot;-&quot;_ ;_ @_ "/>
    <numFmt numFmtId="42" formatCode="_ &quot;￥&quot;* #,##0_ ;_ &quot;￥&quot;* \-#,##0_ ;_ &quot;￥&quot;* &quot;-&quot;_ ;_ @_ "/>
    <numFmt numFmtId="177" formatCode="0_ "/>
    <numFmt numFmtId="43" formatCode="_ * #,##0.00_ ;_ * \-#,##0.00_ ;_ * &quot;-&quot;??_ ;_ @_ "/>
    <numFmt numFmtId="178" formatCode="0.00_ "/>
  </numFmts>
  <fonts count="29">
    <font>
      <sz val="11"/>
      <color theme="1"/>
      <name val="宋体"/>
      <charset val="134"/>
      <scheme val="minor"/>
    </font>
    <font>
      <sz val="12"/>
      <name val="宋体"/>
      <charset val="134"/>
    </font>
    <font>
      <sz val="9"/>
      <name val="宋体"/>
      <charset val="134"/>
    </font>
    <font>
      <sz val="18"/>
      <name val="方正小标宋简体"/>
      <charset val="134"/>
    </font>
    <font>
      <b/>
      <sz val="11"/>
      <name val="宋体"/>
      <charset val="134"/>
      <scheme val="minor"/>
    </font>
    <font>
      <sz val="9"/>
      <name val="Times New Roman"/>
      <charset val="0"/>
    </font>
    <font>
      <sz val="9"/>
      <name val="Times New Roman"/>
      <charset val="134"/>
    </font>
    <font>
      <sz val="9"/>
      <color theme="1"/>
      <name val="宋体"/>
      <charset val="134"/>
      <scheme val="minor"/>
    </font>
    <font>
      <sz val="9"/>
      <name val="宋体"/>
      <charset val="134"/>
      <scheme val="minor"/>
    </font>
    <font>
      <sz val="9"/>
      <color rgb="FF000000"/>
      <name val="宋体"/>
      <charset val="134"/>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sz val="11"/>
      <color theme="0"/>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14" fillId="12" borderId="0" applyNumberFormat="0" applyBorder="0" applyAlignment="0" applyProtection="0">
      <alignment vertical="center"/>
    </xf>
    <xf numFmtId="0" fontId="10" fillId="10" borderId="0" applyNumberFormat="0" applyBorder="0" applyAlignment="0" applyProtection="0">
      <alignment vertical="center"/>
    </xf>
    <xf numFmtId="0" fontId="23" fillId="7" borderId="10" applyNumberFormat="0" applyAlignment="0" applyProtection="0">
      <alignment vertical="center"/>
    </xf>
    <xf numFmtId="0" fontId="22" fillId="15" borderId="9" applyNumberFormat="0" applyAlignment="0" applyProtection="0">
      <alignment vertical="center"/>
    </xf>
    <xf numFmtId="0" fontId="24" fillId="16" borderId="0" applyNumberFormat="0" applyBorder="0" applyAlignment="0" applyProtection="0">
      <alignment vertical="center"/>
    </xf>
    <xf numFmtId="0" fontId="27" fillId="0" borderId="8" applyNumberFormat="0" applyFill="0" applyAlignment="0" applyProtection="0">
      <alignment vertical="center"/>
    </xf>
    <xf numFmtId="0" fontId="21" fillId="0" borderId="0" applyNumberFormat="0" applyFill="0" applyBorder="0" applyAlignment="0" applyProtection="0">
      <alignment vertical="center"/>
    </xf>
    <xf numFmtId="0" fontId="19" fillId="0" borderId="8" applyNumberFormat="0" applyFill="0" applyAlignment="0" applyProtection="0">
      <alignment vertical="center"/>
    </xf>
    <xf numFmtId="0" fontId="10" fillId="9" borderId="0" applyNumberFormat="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25" fillId="0" borderId="0" applyNumberFormat="0" applyFill="0" applyBorder="0" applyAlignment="0" applyProtection="0">
      <alignment vertical="center"/>
    </xf>
    <xf numFmtId="0" fontId="14" fillId="8" borderId="0" applyNumberFormat="0" applyBorder="0" applyAlignment="0" applyProtection="0">
      <alignment vertical="center"/>
    </xf>
    <xf numFmtId="0" fontId="18" fillId="0" borderId="7" applyNumberFormat="0" applyFill="0" applyAlignment="0" applyProtection="0">
      <alignment vertical="center"/>
    </xf>
    <xf numFmtId="0" fontId="13" fillId="0" borderId="5" applyNumberFormat="0" applyFill="0" applyAlignment="0" applyProtection="0">
      <alignment vertical="center"/>
    </xf>
    <xf numFmtId="0" fontId="10" fillId="6" borderId="0" applyNumberFormat="0" applyBorder="0" applyAlignment="0" applyProtection="0">
      <alignment vertical="center"/>
    </xf>
    <xf numFmtId="0" fontId="10" fillId="18"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17" borderId="0" applyNumberFormat="0" applyBorder="0" applyAlignment="0" applyProtection="0">
      <alignment vertical="center"/>
    </xf>
    <xf numFmtId="0" fontId="16" fillId="0" borderId="6" applyNumberFormat="0" applyFill="0" applyAlignment="0" applyProtection="0">
      <alignment vertical="center"/>
    </xf>
    <xf numFmtId="0" fontId="18" fillId="0" borderId="0" applyNumberFormat="0" applyFill="0" applyBorder="0" applyAlignment="0" applyProtection="0">
      <alignment vertical="center"/>
    </xf>
    <xf numFmtId="0" fontId="10" fillId="20" borderId="0" applyNumberFormat="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21" borderId="0" applyNumberFormat="0" applyBorder="0" applyAlignment="0" applyProtection="0">
      <alignment vertical="center"/>
    </xf>
    <xf numFmtId="0" fontId="0" fillId="19" borderId="11" applyNumberFormat="0" applyFont="0" applyAlignment="0" applyProtection="0">
      <alignment vertical="center"/>
    </xf>
    <xf numFmtId="0" fontId="14"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20" fillId="11" borderId="0" applyNumberFormat="0" applyBorder="0" applyAlignment="0" applyProtection="0">
      <alignment vertical="center"/>
    </xf>
    <xf numFmtId="0" fontId="17" fillId="7" borderId="4" applyNumberFormat="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9" fontId="0" fillId="0" borderId="0" applyFont="0" applyFill="0" applyBorder="0" applyAlignment="0" applyProtection="0">
      <alignment vertical="center"/>
    </xf>
    <xf numFmtId="0" fontId="14" fillId="28" borderId="0" applyNumberFormat="0" applyBorder="0" applyAlignment="0" applyProtection="0">
      <alignment vertical="center"/>
    </xf>
    <xf numFmtId="44" fontId="0" fillId="0" borderId="0" applyFont="0" applyFill="0" applyBorder="0" applyAlignment="0" applyProtection="0">
      <alignment vertical="center"/>
    </xf>
    <xf numFmtId="0" fontId="14" fillId="25" borderId="0" applyNumberFormat="0" applyBorder="0" applyAlignment="0" applyProtection="0">
      <alignment vertical="center"/>
    </xf>
    <xf numFmtId="0" fontId="10" fillId="32" borderId="0" applyNumberFormat="0" applyBorder="0" applyAlignment="0" applyProtection="0">
      <alignment vertical="center"/>
    </xf>
    <xf numFmtId="0" fontId="11" fillId="3" borderId="4" applyNumberFormat="0" applyAlignment="0" applyProtection="0">
      <alignment vertical="center"/>
    </xf>
    <xf numFmtId="0" fontId="10" fillId="5" borderId="0" applyNumberFormat="0" applyBorder="0" applyAlignment="0" applyProtection="0">
      <alignment vertical="center"/>
    </xf>
    <xf numFmtId="0" fontId="14" fillId="4" borderId="0" applyNumberFormat="0" applyBorder="0" applyAlignment="0" applyProtection="0">
      <alignment vertical="center"/>
    </xf>
    <xf numFmtId="0" fontId="10" fillId="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1" fontId="4" fillId="0" borderId="1" xfId="1" applyNumberFormat="1" applyFont="1" applyFill="1" applyBorder="1" applyAlignment="1">
      <alignment horizontal="center" vertical="center"/>
    </xf>
    <xf numFmtId="1" fontId="4" fillId="0" borderId="1" xfId="1" applyNumberFormat="1" applyFont="1" applyFill="1" applyBorder="1" applyAlignment="1">
      <alignment horizontal="center" vertical="center" wrapText="1"/>
    </xf>
    <xf numFmtId="0" fontId="5" fillId="0" borderId="2" xfId="0"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2" xfId="1" applyNumberFormat="1" applyFont="1" applyFill="1" applyBorder="1" applyAlignment="1">
      <alignment horizontal="center" vertical="center"/>
    </xf>
    <xf numFmtId="1" fontId="6" fillId="0" borderId="2" xfId="1" applyNumberFormat="1" applyFont="1" applyFill="1" applyBorder="1" applyAlignment="1">
      <alignment horizontal="center" vertical="center"/>
    </xf>
    <xf numFmtId="1" fontId="6" fillId="0" borderId="3" xfId="1"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left" vertical="center" wrapText="1"/>
    </xf>
    <xf numFmtId="2" fontId="4" fillId="0" borderId="1" xfId="1"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NumberFormat="1" applyFont="1" applyFill="1" applyBorder="1" applyAlignment="1" quotePrefix="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tabSelected="1" workbookViewId="0">
      <selection activeCell="O10" sqref="O10"/>
    </sheetView>
  </sheetViews>
  <sheetFormatPr defaultColWidth="9.73333333333333" defaultRowHeight="14.25"/>
  <cols>
    <col min="1" max="1" width="5.125" style="1" customWidth="1"/>
    <col min="2" max="2" width="20.875" style="1" customWidth="1"/>
    <col min="3" max="3" width="14.75" style="1" customWidth="1"/>
    <col min="4" max="4" width="9.65" style="1" customWidth="1"/>
    <col min="5" max="5" width="11.8" style="1" customWidth="1"/>
    <col min="6" max="6" width="16.4416666666667" style="1" customWidth="1"/>
    <col min="7" max="7" width="9.59166666666667" style="1" customWidth="1"/>
    <col min="8" max="9" width="9.73333333333333" style="1" customWidth="1"/>
    <col min="10" max="10" width="8.19166666666667" style="1" customWidth="1"/>
    <col min="11" max="11" width="11.125" style="1" customWidth="1"/>
    <col min="12" max="16384" width="9.73333333333333" style="1"/>
  </cols>
  <sheetData>
    <row r="1" ht="28" customHeight="1" spans="1:2">
      <c r="A1" s="3" t="s">
        <v>0</v>
      </c>
      <c r="B1" s="3"/>
    </row>
    <row r="2" s="1" customFormat="1" ht="36" customHeight="1" spans="1:11">
      <c r="A2" s="4" t="s">
        <v>1</v>
      </c>
      <c r="B2" s="4"/>
      <c r="C2" s="4"/>
      <c r="D2" s="4"/>
      <c r="E2" s="4"/>
      <c r="F2" s="4"/>
      <c r="G2" s="4"/>
      <c r="H2" s="4"/>
      <c r="I2" s="4"/>
      <c r="J2" s="4"/>
      <c r="K2" s="4"/>
    </row>
    <row r="3" s="1" customFormat="1" ht="46" customHeight="1" spans="1:11">
      <c r="A3" s="5" t="s">
        <v>2</v>
      </c>
      <c r="B3" s="6" t="s">
        <v>3</v>
      </c>
      <c r="C3" s="5" t="s">
        <v>4</v>
      </c>
      <c r="D3" s="6" t="s">
        <v>5</v>
      </c>
      <c r="E3" s="5" t="s">
        <v>6</v>
      </c>
      <c r="F3" s="6" t="s">
        <v>7</v>
      </c>
      <c r="G3" s="14" t="s">
        <v>8</v>
      </c>
      <c r="H3" s="15" t="s">
        <v>9</v>
      </c>
      <c r="I3" s="23" t="s">
        <v>10</v>
      </c>
      <c r="J3" s="24" t="s">
        <v>11</v>
      </c>
      <c r="K3" s="25" t="s">
        <v>12</v>
      </c>
    </row>
    <row r="4" s="2" customFormat="1" ht="24" customHeight="1" spans="1:11">
      <c r="A4" s="7">
        <v>1</v>
      </c>
      <c r="B4" s="8" t="s">
        <v>13</v>
      </c>
      <c r="C4" s="9" t="s">
        <v>14</v>
      </c>
      <c r="D4" s="10">
        <v>1</v>
      </c>
      <c r="E4" s="16" t="s">
        <v>15</v>
      </c>
      <c r="F4" s="17" t="s">
        <v>16</v>
      </c>
      <c r="G4" s="18">
        <f>74</f>
        <v>74</v>
      </c>
      <c r="H4" s="19">
        <f>78.92</f>
        <v>78.92</v>
      </c>
      <c r="I4" s="26">
        <f>(G4+H4)*0.5</f>
        <v>76.46</v>
      </c>
      <c r="J4" s="27">
        <v>1</v>
      </c>
      <c r="K4" s="20" t="s">
        <v>17</v>
      </c>
    </row>
    <row r="5" s="2" customFormat="1" ht="24" customHeight="1" spans="1:11">
      <c r="A5" s="7">
        <v>2</v>
      </c>
      <c r="B5" s="8" t="s">
        <v>13</v>
      </c>
      <c r="C5" s="9" t="s">
        <v>14</v>
      </c>
      <c r="D5" s="10"/>
      <c r="E5" s="16" t="s">
        <v>18</v>
      </c>
      <c r="F5" s="17" t="s">
        <v>19</v>
      </c>
      <c r="G5" s="18">
        <f>73</f>
        <v>73</v>
      </c>
      <c r="H5" s="19">
        <f>78.9</f>
        <v>78.9</v>
      </c>
      <c r="I5" s="26">
        <f>(G5+H5)*0.5</f>
        <v>75.95</v>
      </c>
      <c r="J5" s="27">
        <v>2</v>
      </c>
      <c r="K5" s="20" t="s">
        <v>17</v>
      </c>
    </row>
    <row r="6" s="2" customFormat="1" ht="24" customHeight="1" spans="1:11">
      <c r="A6" s="7">
        <v>3</v>
      </c>
      <c r="B6" s="8" t="s">
        <v>13</v>
      </c>
      <c r="C6" s="9" t="s">
        <v>14</v>
      </c>
      <c r="D6" s="10"/>
      <c r="E6" s="16" t="s">
        <v>20</v>
      </c>
      <c r="F6" s="17" t="s">
        <v>21</v>
      </c>
      <c r="G6" s="18">
        <v>70</v>
      </c>
      <c r="H6" s="19">
        <v>81.04</v>
      </c>
      <c r="I6" s="26">
        <f>(G6+H6)*0.5</f>
        <v>75.52</v>
      </c>
      <c r="J6" s="27">
        <v>3</v>
      </c>
      <c r="K6" s="20" t="s">
        <v>22</v>
      </c>
    </row>
    <row r="7" s="2" customFormat="1" ht="24" customHeight="1" spans="1:11">
      <c r="A7" s="7">
        <v>4</v>
      </c>
      <c r="B7" s="8" t="s">
        <v>13</v>
      </c>
      <c r="C7" s="9" t="s">
        <v>14</v>
      </c>
      <c r="D7" s="10"/>
      <c r="E7" s="16" t="s">
        <v>23</v>
      </c>
      <c r="F7" s="17" t="s">
        <v>24</v>
      </c>
      <c r="G7" s="18">
        <v>71.5</v>
      </c>
      <c r="H7" s="19">
        <v>79.12</v>
      </c>
      <c r="I7" s="26">
        <f>(G7+H7)*0.5</f>
        <v>75.31</v>
      </c>
      <c r="J7" s="27">
        <v>4</v>
      </c>
      <c r="K7" s="20" t="s">
        <v>22</v>
      </c>
    </row>
    <row r="8" s="2" customFormat="1" ht="24" customHeight="1" spans="1:11">
      <c r="A8" s="7">
        <v>5</v>
      </c>
      <c r="B8" s="8" t="s">
        <v>13</v>
      </c>
      <c r="C8" s="9" t="s">
        <v>14</v>
      </c>
      <c r="D8" s="10"/>
      <c r="E8" s="16" t="s">
        <v>25</v>
      </c>
      <c r="F8" s="29" t="s">
        <v>26</v>
      </c>
      <c r="G8" s="18">
        <v>72.5</v>
      </c>
      <c r="H8" s="20">
        <v>-1</v>
      </c>
      <c r="I8" s="26"/>
      <c r="J8" s="27"/>
      <c r="K8" s="28" t="s">
        <v>27</v>
      </c>
    </row>
    <row r="9" s="2" customFormat="1" ht="24" customHeight="1" spans="1:11">
      <c r="A9" s="7">
        <v>6</v>
      </c>
      <c r="B9" s="8" t="s">
        <v>13</v>
      </c>
      <c r="C9" s="9" t="s">
        <v>28</v>
      </c>
      <c r="D9" s="11">
        <v>1</v>
      </c>
      <c r="E9" s="16" t="s">
        <v>29</v>
      </c>
      <c r="F9" s="17" t="s">
        <v>30</v>
      </c>
      <c r="G9" s="18">
        <f>73</f>
        <v>73</v>
      </c>
      <c r="H9" s="19">
        <f>80.3</f>
        <v>80.3</v>
      </c>
      <c r="I9" s="26">
        <f>(G9+H9)*0.5</f>
        <v>76.65</v>
      </c>
      <c r="J9" s="27">
        <v>1</v>
      </c>
      <c r="K9" s="20" t="s">
        <v>17</v>
      </c>
    </row>
    <row r="10" s="2" customFormat="1" ht="24" customHeight="1" spans="1:11">
      <c r="A10" s="7">
        <v>7</v>
      </c>
      <c r="B10" s="8" t="s">
        <v>13</v>
      </c>
      <c r="C10" s="9" t="s">
        <v>28</v>
      </c>
      <c r="D10" s="11"/>
      <c r="E10" s="16" t="s">
        <v>31</v>
      </c>
      <c r="F10" s="17" t="s">
        <v>32</v>
      </c>
      <c r="G10" s="18">
        <f>65.5</f>
        <v>65.5</v>
      </c>
      <c r="H10" s="19">
        <f>79.1</f>
        <v>79.1</v>
      </c>
      <c r="I10" s="26">
        <f>(G10+H10)*0.5</f>
        <v>72.3</v>
      </c>
      <c r="J10" s="27">
        <v>2</v>
      </c>
      <c r="K10" s="20" t="s">
        <v>17</v>
      </c>
    </row>
    <row r="11" s="2" customFormat="1" ht="24" customHeight="1" spans="1:11">
      <c r="A11" s="7">
        <v>8</v>
      </c>
      <c r="B11" s="8" t="s">
        <v>13</v>
      </c>
      <c r="C11" s="9" t="s">
        <v>28</v>
      </c>
      <c r="D11" s="11"/>
      <c r="E11" s="16" t="s">
        <v>33</v>
      </c>
      <c r="F11" s="17" t="s">
        <v>34</v>
      </c>
      <c r="G11" s="18">
        <v>62.5</v>
      </c>
      <c r="H11" s="19">
        <v>79</v>
      </c>
      <c r="I11" s="26">
        <f>(G11+H11)*0.5</f>
        <v>70.75</v>
      </c>
      <c r="J11" s="27">
        <v>3</v>
      </c>
      <c r="K11" s="20" t="s">
        <v>22</v>
      </c>
    </row>
    <row r="12" s="2" customFormat="1" ht="24" customHeight="1" spans="1:11">
      <c r="A12" s="7">
        <v>9</v>
      </c>
      <c r="B12" s="8" t="s">
        <v>13</v>
      </c>
      <c r="C12" s="9" t="s">
        <v>28</v>
      </c>
      <c r="D12" s="11"/>
      <c r="E12" s="16" t="s">
        <v>35</v>
      </c>
      <c r="F12" s="17" t="s">
        <v>36</v>
      </c>
      <c r="G12" s="18">
        <v>61</v>
      </c>
      <c r="H12" s="19">
        <v>78.52</v>
      </c>
      <c r="I12" s="26">
        <f>(G12+H12)*0.5</f>
        <v>69.76</v>
      </c>
      <c r="J12" s="27">
        <v>4</v>
      </c>
      <c r="K12" s="20" t="s">
        <v>22</v>
      </c>
    </row>
    <row r="13" s="2" customFormat="1" ht="24" customHeight="1" spans="1:11">
      <c r="A13" s="7">
        <v>10</v>
      </c>
      <c r="B13" s="8" t="s">
        <v>13</v>
      </c>
      <c r="C13" s="9" t="s">
        <v>28</v>
      </c>
      <c r="D13" s="11"/>
      <c r="E13" s="17" t="s">
        <v>37</v>
      </c>
      <c r="F13" s="21">
        <v>212994505809</v>
      </c>
      <c r="G13" s="18">
        <v>60.5</v>
      </c>
      <c r="H13" s="22">
        <v>78.64</v>
      </c>
      <c r="I13" s="26">
        <f>(G13+H13)*0.5</f>
        <v>69.57</v>
      </c>
      <c r="J13" s="27">
        <v>5</v>
      </c>
      <c r="K13" s="20" t="s">
        <v>22</v>
      </c>
    </row>
    <row r="14" s="1" customFormat="1" ht="67" customHeight="1" spans="1:11">
      <c r="A14" s="12" t="s">
        <v>38</v>
      </c>
      <c r="B14" s="13" t="s">
        <v>39</v>
      </c>
      <c r="C14" s="13"/>
      <c r="D14" s="13"/>
      <c r="E14" s="13"/>
      <c r="F14" s="13"/>
      <c r="G14" s="13"/>
      <c r="H14" s="13"/>
      <c r="I14" s="13"/>
      <c r="J14" s="13"/>
      <c r="K14" s="13"/>
    </row>
  </sheetData>
  <mergeCells count="5">
    <mergeCell ref="A1:B1"/>
    <mergeCell ref="A2:K2"/>
    <mergeCell ref="B14:K14"/>
    <mergeCell ref="D4:D8"/>
    <mergeCell ref="D9:D1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greatwall</cp:lastModifiedBy>
  <dcterms:created xsi:type="dcterms:W3CDTF">2024-11-07T16:49:00Z</dcterms:created>
  <dcterms:modified xsi:type="dcterms:W3CDTF">2024-11-18T16:31:01Z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25AE92486D334766BDD32932B6988FFB_13</vt:lpwstr>
  </property>
  <property fmtid="{D5CDD505-2E9C-101B-9397-08002B2CF9AE}" pid="3" name="KSOProductBuildVer">
    <vt:lpwstr>2052-11.8.2.11961</vt:lpwstr>
  </property>
</Properties>
</file>